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27" documentId="13_ncr:1_{5C84167E-85C7-4567-BD4E-C09AA956D362}" xr6:coauthVersionLast="47" xr6:coauthVersionMax="47" xr10:uidLastSave="{B822E884-8BDB-4628-9B41-4E8230F50360}"/>
  <bookViews>
    <workbookView xWindow="-120" yWindow="-120" windowWidth="29040" windowHeight="17520" xr2:uid="{00000000-000D-0000-FFFF-FFFF00000000}"/>
  </bookViews>
  <sheets>
    <sheet name="Příklad-Example 2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H12" i="1"/>
  <c r="H14" i="1"/>
  <c r="H15" i="1"/>
  <c r="H16" i="1"/>
  <c r="H17" i="1"/>
  <c r="H18" i="1"/>
  <c r="H19" i="1"/>
  <c r="H20" i="1"/>
  <c r="H21" i="1"/>
  <c r="H22" i="1"/>
  <c r="H13" i="1"/>
  <c r="E4" i="1" a="1"/>
  <c r="E4" i="1" s="1"/>
  <c r="B54" i="1"/>
  <c r="E7" i="1" l="1"/>
  <c r="E6" i="1"/>
  <c r="E5" i="1"/>
  <c r="E8" i="1"/>
  <c r="E9" i="1" l="1"/>
  <c r="F8" i="1" l="1"/>
  <c r="G8" i="1" s="1"/>
  <c r="F7" i="1"/>
  <c r="G7" i="1" s="1"/>
  <c r="F6" i="1"/>
  <c r="G6" i="1" s="1"/>
  <c r="F5" i="1"/>
  <c r="G5" i="1" s="1"/>
  <c r="F4" i="1"/>
  <c r="G4" i="1" l="1"/>
  <c r="G9" i="1" s="1"/>
  <c r="J10" i="1"/>
  <c r="F9" i="1"/>
</calcChain>
</file>

<file path=xl/sharedStrings.xml><?xml version="1.0" encoding="utf-8"?>
<sst xmlns="http://schemas.openxmlformats.org/spreadsheetml/2006/main" count="36" uniqueCount="36">
  <si>
    <t>CHISQ.TEST</t>
  </si>
  <si>
    <t>Data</t>
  </si>
  <si>
    <t>(-oo;1]</t>
  </si>
  <si>
    <t>(1;2]</t>
  </si>
  <si>
    <t>(2;3]</t>
  </si>
  <si>
    <t>(3;4]</t>
  </si>
  <si>
    <t>(4;oo)</t>
  </si>
  <si>
    <t>lambda</t>
  </si>
  <si>
    <t>k</t>
  </si>
  <si>
    <t>Očekávané pravděpodobnosti</t>
  </si>
  <si>
    <t>P(X=0)</t>
  </si>
  <si>
    <t>P(X=1)</t>
  </si>
  <si>
    <t>Očekávané E_k</t>
  </si>
  <si>
    <t>P(X=2)</t>
  </si>
  <si>
    <t>P(X=3)</t>
  </si>
  <si>
    <t>P(X=4)</t>
  </si>
  <si>
    <t>P(X=5)</t>
  </si>
  <si>
    <t>P(X=6)</t>
  </si>
  <si>
    <t>P(X=7)</t>
  </si>
  <si>
    <t>P(X=8)</t>
  </si>
  <si>
    <t>P(X=9)</t>
  </si>
  <si>
    <t>P(X=10)</t>
  </si>
  <si>
    <t>(n_i-E_i)^2/E_i</t>
  </si>
  <si>
    <t>Intervalové rozdělení četnosti</t>
  </si>
  <si>
    <t>Grouped frequency distribution</t>
  </si>
  <si>
    <t>Expected probabilities</t>
  </si>
  <si>
    <t>Expected E_k</t>
  </si>
  <si>
    <t>Testová statistika</t>
  </si>
  <si>
    <t>Test statistic</t>
  </si>
  <si>
    <t>Kritická hodnota</t>
  </si>
  <si>
    <t>Critical value</t>
  </si>
  <si>
    <t>12.976 &gt; 9.48 =&gt; We reject H_0.</t>
  </si>
  <si>
    <t>p &lt; 0.05 =&gt; We reject H_0.</t>
  </si>
  <si>
    <t>p &lt; 0.05 =&gt; Zamítáme H_0.</t>
  </si>
  <si>
    <t>Počet/Count</t>
  </si>
  <si>
    <t>12.976 &gt; 9.48 =&gt; Zamítáme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</si>
</sst>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0"/>
    <numFmt numFmtId="166" formatCode="0.00000"/>
    <numFmt numFmtId="167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6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7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4"/>
  <sheetViews>
    <sheetView tabSelected="1" workbookViewId="0"/>
  </sheetViews>
  <sheetFormatPr defaultRowHeight="15" x14ac:dyDescent="0.25"/>
  <cols>
    <col min="1" max="1" width="13.42578125" style="2" customWidth="1"/>
    <col min="2" max="4" width="9.140625" style="2"/>
    <col min="5" max="5" width="19" style="2" customWidth="1"/>
    <col min="6" max="6" width="17.85546875" style="2" customWidth="1"/>
    <col min="7" max="7" width="9.140625" style="2"/>
    <col min="8" max="8" width="17.42578125" style="2" customWidth="1"/>
    <col min="9" max="9" width="16.85546875" style="2" customWidth="1"/>
    <col min="10" max="10" width="18.5703125" style="2" customWidth="1"/>
    <col min="11" max="16384" width="9.140625" style="2"/>
  </cols>
  <sheetData>
    <row r="2" spans="2:13" x14ac:dyDescent="0.25">
      <c r="D2" s="12" t="s">
        <v>24</v>
      </c>
      <c r="F2" s="12" t="s">
        <v>26</v>
      </c>
    </row>
    <row r="3" spans="2:13" x14ac:dyDescent="0.25">
      <c r="B3" s="11" t="s">
        <v>1</v>
      </c>
      <c r="D3" s="3" t="s">
        <v>23</v>
      </c>
      <c r="F3" s="3" t="s">
        <v>12</v>
      </c>
      <c r="G3" s="3" t="s">
        <v>22</v>
      </c>
    </row>
    <row r="4" spans="2:13" x14ac:dyDescent="0.25">
      <c r="B4" s="2">
        <v>0</v>
      </c>
      <c r="C4" s="2" t="s">
        <v>2</v>
      </c>
      <c r="D4" s="2">
        <v>1</v>
      </c>
      <c r="E4" s="10">
        <f t="array" ref="E4:E8">FREQUENCY(B4:B53,D4:D8)</f>
        <v>7</v>
      </c>
      <c r="F4" s="4">
        <f>$E$9*(H12+H13)</f>
        <v>9.9574136735727894</v>
      </c>
      <c r="G4" s="2">
        <f>(E4-F4)^2/F4</f>
        <v>0.8783702197537675</v>
      </c>
    </row>
    <row r="5" spans="2:13" x14ac:dyDescent="0.25">
      <c r="B5" s="2">
        <v>1</v>
      </c>
      <c r="C5" s="2" t="s">
        <v>3</v>
      </c>
      <c r="D5" s="2">
        <v>2</v>
      </c>
      <c r="E5" s="10">
        <v>8</v>
      </c>
      <c r="F5" s="4">
        <f>$E$9*(H14)</f>
        <v>11.202090382769388</v>
      </c>
      <c r="G5" s="2">
        <f t="shared" ref="G5:G8" si="0">(E5-F5)^2/F5</f>
        <v>0.91530977425387972</v>
      </c>
    </row>
    <row r="6" spans="2:13" x14ac:dyDescent="0.25">
      <c r="B6" s="2">
        <v>1</v>
      </c>
      <c r="C6" s="2" t="s">
        <v>4</v>
      </c>
      <c r="D6" s="2">
        <v>3</v>
      </c>
      <c r="E6" s="10">
        <v>10</v>
      </c>
      <c r="F6" s="4">
        <f>$E$9*(H15)</f>
        <v>11.202090382769388</v>
      </c>
      <c r="G6" s="2">
        <f t="shared" si="0"/>
        <v>0.12899568196390629</v>
      </c>
      <c r="I6" s="2" t="s">
        <v>30</v>
      </c>
    </row>
    <row r="7" spans="2:13" x14ac:dyDescent="0.25">
      <c r="B7" s="2">
        <v>1</v>
      </c>
      <c r="C7" s="2" t="s">
        <v>5</v>
      </c>
      <c r="D7" s="2">
        <v>4</v>
      </c>
      <c r="E7" s="10">
        <v>6</v>
      </c>
      <c r="F7" s="4">
        <f>$E$9*(H16)</f>
        <v>8.4015677870770418</v>
      </c>
      <c r="G7" s="2">
        <f t="shared" si="0"/>
        <v>0.6864823306904102</v>
      </c>
      <c r="H7" s="1"/>
      <c r="I7" s="2" t="s">
        <v>29</v>
      </c>
      <c r="J7" s="2">
        <f>_xlfn.CHISQ.INV(0.95,COUNT(D4:D8)-1)</f>
        <v>9.4877290367811575</v>
      </c>
    </row>
    <row r="8" spans="2:13" x14ac:dyDescent="0.25">
      <c r="B8" s="2">
        <v>1</v>
      </c>
      <c r="C8" s="2" t="s">
        <v>6</v>
      </c>
      <c r="D8" s="2">
        <v>10</v>
      </c>
      <c r="E8" s="10">
        <v>19</v>
      </c>
      <c r="F8" s="4">
        <f>$E$9*(SUM(H17:H22))</f>
        <v>9.2222209262790322</v>
      </c>
      <c r="G8" s="2">
        <f t="shared" si="0"/>
        <v>10.366804740283989</v>
      </c>
      <c r="J8" s="5" t="s">
        <v>35</v>
      </c>
    </row>
    <row r="9" spans="2:13" x14ac:dyDescent="0.25">
      <c r="B9" s="2">
        <v>1</v>
      </c>
      <c r="E9" s="2">
        <f>SUM(E4:E8)</f>
        <v>50</v>
      </c>
      <c r="F9" s="6">
        <f>SUM(F4:F8)</f>
        <v>49.985383152467648</v>
      </c>
      <c r="G9" s="6">
        <f>SUM(G4:G8)</f>
        <v>12.975962746945953</v>
      </c>
      <c r="H9" s="3" t="s">
        <v>27</v>
      </c>
      <c r="J9" s="12" t="s">
        <v>31</v>
      </c>
    </row>
    <row r="10" spans="2:13" x14ac:dyDescent="0.25">
      <c r="B10" s="2">
        <v>1</v>
      </c>
      <c r="H10" s="2" t="s">
        <v>28</v>
      </c>
      <c r="I10" s="1" t="s">
        <v>0</v>
      </c>
      <c r="J10" s="7">
        <f>_xlfn.CHISQ.TEST(E4:E8,F4:F8)</f>
        <v>1.1393843403150057E-2</v>
      </c>
      <c r="K10" s="7"/>
      <c r="M10" s="7"/>
    </row>
    <row r="11" spans="2:13" x14ac:dyDescent="0.25">
      <c r="B11" s="2">
        <v>2</v>
      </c>
      <c r="D11" s="1"/>
      <c r="E11" s="2" t="s">
        <v>7</v>
      </c>
      <c r="F11" s="2">
        <v>3</v>
      </c>
      <c r="G11" s="2" t="s">
        <v>8</v>
      </c>
      <c r="J11" s="5" t="s">
        <v>33</v>
      </c>
      <c r="K11" s="7"/>
      <c r="M11" s="7"/>
    </row>
    <row r="12" spans="2:13" x14ac:dyDescent="0.25">
      <c r="B12" s="2">
        <v>2</v>
      </c>
      <c r="E12" s="1" t="s">
        <v>9</v>
      </c>
      <c r="F12" s="2" t="s">
        <v>10</v>
      </c>
      <c r="G12" s="2">
        <v>0</v>
      </c>
      <c r="H12" s="8">
        <f>$F$11^G12*EXP(-$F$11)/FACT(G12)</f>
        <v>4.9787068367863944E-2</v>
      </c>
      <c r="J12" s="12" t="s">
        <v>32</v>
      </c>
      <c r="K12" s="7"/>
      <c r="M12" s="7"/>
    </row>
    <row r="13" spans="2:13" x14ac:dyDescent="0.25">
      <c r="B13" s="2">
        <v>2</v>
      </c>
      <c r="E13" s="1" t="s">
        <v>25</v>
      </c>
      <c r="F13" s="2" t="s">
        <v>11</v>
      </c>
      <c r="G13" s="2">
        <v>1</v>
      </c>
      <c r="H13" s="8">
        <f>$F$11^G13*EXP(-$F$11)/FACT(G13)</f>
        <v>0.14936120510359183</v>
      </c>
      <c r="J13" s="7"/>
      <c r="K13" s="7"/>
      <c r="M13" s="7"/>
    </row>
    <row r="14" spans="2:13" x14ac:dyDescent="0.25">
      <c r="B14" s="2">
        <v>2</v>
      </c>
      <c r="F14" s="2" t="s">
        <v>13</v>
      </c>
      <c r="G14" s="2">
        <v>2</v>
      </c>
      <c r="H14" s="8">
        <f t="shared" ref="H14:H22" si="1">$F$11^G14*EXP(-$F$11)/FACT(G14)</f>
        <v>0.22404180765538775</v>
      </c>
      <c r="J14" s="7"/>
      <c r="K14" s="7"/>
      <c r="M14" s="7"/>
    </row>
    <row r="15" spans="2:13" x14ac:dyDescent="0.25">
      <c r="B15" s="2">
        <v>2</v>
      </c>
      <c r="F15" s="2" t="s">
        <v>14</v>
      </c>
      <c r="G15" s="2">
        <v>3</v>
      </c>
      <c r="H15" s="8">
        <f t="shared" si="1"/>
        <v>0.22404180765538775</v>
      </c>
      <c r="J15" s="7"/>
      <c r="M15" s="7"/>
    </row>
    <row r="16" spans="2:13" x14ac:dyDescent="0.25">
      <c r="B16" s="2">
        <v>2</v>
      </c>
      <c r="F16" s="2" t="s">
        <v>15</v>
      </c>
      <c r="G16" s="2">
        <v>4</v>
      </c>
      <c r="H16" s="8">
        <f t="shared" si="1"/>
        <v>0.16803135574154082</v>
      </c>
      <c r="J16" s="7"/>
      <c r="M16" s="7"/>
    </row>
    <row r="17" spans="2:13" x14ac:dyDescent="0.25">
      <c r="B17" s="2">
        <v>2</v>
      </c>
      <c r="F17" s="2" t="s">
        <v>16</v>
      </c>
      <c r="G17" s="2">
        <v>5</v>
      </c>
      <c r="H17" s="8">
        <f t="shared" si="1"/>
        <v>0.10081881344492448</v>
      </c>
      <c r="M17" s="7"/>
    </row>
    <row r="18" spans="2:13" x14ac:dyDescent="0.25">
      <c r="B18" s="2">
        <v>2</v>
      </c>
      <c r="F18" s="2" t="s">
        <v>17</v>
      </c>
      <c r="G18" s="2">
        <v>6</v>
      </c>
      <c r="H18" s="8">
        <f t="shared" si="1"/>
        <v>5.0409406722462247E-2</v>
      </c>
      <c r="J18" s="9"/>
      <c r="M18" s="7"/>
    </row>
    <row r="19" spans="2:13" x14ac:dyDescent="0.25">
      <c r="B19" s="2">
        <v>3</v>
      </c>
      <c r="F19" s="2" t="s">
        <v>18</v>
      </c>
      <c r="G19" s="2">
        <v>7</v>
      </c>
      <c r="H19" s="8">
        <f t="shared" si="1"/>
        <v>2.160403145248382E-2</v>
      </c>
    </row>
    <row r="20" spans="2:13" x14ac:dyDescent="0.25">
      <c r="B20" s="2">
        <v>3</v>
      </c>
      <c r="F20" s="2" t="s">
        <v>19</v>
      </c>
      <c r="G20" s="2">
        <v>8</v>
      </c>
      <c r="H20" s="8">
        <f t="shared" si="1"/>
        <v>8.1015117946814322E-3</v>
      </c>
    </row>
    <row r="21" spans="2:13" x14ac:dyDescent="0.25">
      <c r="B21" s="2">
        <v>3</v>
      </c>
      <c r="F21" s="2" t="s">
        <v>20</v>
      </c>
      <c r="G21" s="2">
        <v>9</v>
      </c>
      <c r="H21" s="8">
        <f t="shared" si="1"/>
        <v>2.7005039315604771E-3</v>
      </c>
      <c r="I21" s="3"/>
    </row>
    <row r="22" spans="2:13" x14ac:dyDescent="0.25">
      <c r="B22" s="2">
        <v>3</v>
      </c>
      <c r="F22" s="2" t="s">
        <v>21</v>
      </c>
      <c r="G22" s="2">
        <v>10</v>
      </c>
      <c r="H22" s="8">
        <f t="shared" si="1"/>
        <v>8.101511794681432E-4</v>
      </c>
    </row>
    <row r="23" spans="2:13" x14ac:dyDescent="0.25">
      <c r="B23" s="2">
        <v>3</v>
      </c>
    </row>
    <row r="24" spans="2:13" x14ac:dyDescent="0.25">
      <c r="B24" s="2">
        <v>3</v>
      </c>
      <c r="I24" s="3"/>
    </row>
    <row r="25" spans="2:13" x14ac:dyDescent="0.25">
      <c r="B25" s="2">
        <v>3</v>
      </c>
    </row>
    <row r="26" spans="2:13" x14ac:dyDescent="0.25">
      <c r="B26" s="2">
        <v>3</v>
      </c>
    </row>
    <row r="27" spans="2:13" x14ac:dyDescent="0.25">
      <c r="B27" s="2">
        <v>3</v>
      </c>
    </row>
    <row r="28" spans="2:13" x14ac:dyDescent="0.25">
      <c r="B28" s="2">
        <v>3</v>
      </c>
    </row>
    <row r="29" spans="2:13" x14ac:dyDescent="0.25">
      <c r="B29" s="2">
        <v>4</v>
      </c>
    </row>
    <row r="30" spans="2:13" x14ac:dyDescent="0.25">
      <c r="B30" s="2">
        <v>4</v>
      </c>
    </row>
    <row r="31" spans="2:13" x14ac:dyDescent="0.25">
      <c r="B31" s="2">
        <v>4</v>
      </c>
    </row>
    <row r="32" spans="2:13" x14ac:dyDescent="0.25">
      <c r="B32" s="2">
        <v>4</v>
      </c>
    </row>
    <row r="33" spans="2:2" x14ac:dyDescent="0.25">
      <c r="B33" s="2">
        <v>4</v>
      </c>
    </row>
    <row r="34" spans="2:2" x14ac:dyDescent="0.25">
      <c r="B34" s="2">
        <v>4</v>
      </c>
    </row>
    <row r="35" spans="2:2" x14ac:dyDescent="0.25">
      <c r="B35" s="2">
        <v>5</v>
      </c>
    </row>
    <row r="36" spans="2:2" x14ac:dyDescent="0.25">
      <c r="B36" s="2">
        <v>5</v>
      </c>
    </row>
    <row r="37" spans="2:2" x14ac:dyDescent="0.25">
      <c r="B37" s="2">
        <v>5</v>
      </c>
    </row>
    <row r="38" spans="2:2" x14ac:dyDescent="0.25">
      <c r="B38" s="2">
        <v>5</v>
      </c>
    </row>
    <row r="39" spans="2:2" x14ac:dyDescent="0.25">
      <c r="B39" s="2">
        <v>5</v>
      </c>
    </row>
    <row r="40" spans="2:2" x14ac:dyDescent="0.25">
      <c r="B40" s="2">
        <v>5</v>
      </c>
    </row>
    <row r="41" spans="2:2" x14ac:dyDescent="0.25">
      <c r="B41" s="2">
        <v>6</v>
      </c>
    </row>
    <row r="42" spans="2:2" x14ac:dyDescent="0.25">
      <c r="B42" s="2">
        <v>6</v>
      </c>
    </row>
    <row r="43" spans="2:2" x14ac:dyDescent="0.25">
      <c r="B43" s="2">
        <v>6</v>
      </c>
    </row>
    <row r="44" spans="2:2" x14ac:dyDescent="0.25">
      <c r="B44" s="2">
        <v>6</v>
      </c>
    </row>
    <row r="45" spans="2:2" x14ac:dyDescent="0.25">
      <c r="B45" s="2">
        <v>6</v>
      </c>
    </row>
    <row r="46" spans="2:2" x14ac:dyDescent="0.25">
      <c r="B46" s="2">
        <v>6</v>
      </c>
    </row>
    <row r="47" spans="2:2" x14ac:dyDescent="0.25">
      <c r="B47" s="2">
        <v>6</v>
      </c>
    </row>
    <row r="48" spans="2:2" x14ac:dyDescent="0.25">
      <c r="B48" s="2">
        <v>7</v>
      </c>
    </row>
    <row r="49" spans="1:2" x14ac:dyDescent="0.25">
      <c r="B49" s="2">
        <v>8</v>
      </c>
    </row>
    <row r="50" spans="1:2" x14ac:dyDescent="0.25">
      <c r="B50" s="2">
        <v>9</v>
      </c>
    </row>
    <row r="51" spans="1:2" x14ac:dyDescent="0.25">
      <c r="B51" s="2">
        <v>9</v>
      </c>
    </row>
    <row r="52" spans="1:2" x14ac:dyDescent="0.25">
      <c r="B52" s="2">
        <v>10</v>
      </c>
    </row>
    <row r="53" spans="1:2" x14ac:dyDescent="0.25">
      <c r="B53" s="2">
        <v>10</v>
      </c>
    </row>
    <row r="54" spans="1:2" x14ac:dyDescent="0.25">
      <c r="A54" s="2" t="s">
        <v>34</v>
      </c>
      <c r="B54" s="2">
        <f>COUNT(B4:B53)</f>
        <v>50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2022-06-12T06:30:52Z</dcterms:created>
  <dcterms:modified xsi:type="dcterms:W3CDTF">2026-07-22T07:23:50Z</dcterms:modified>
</cp:coreProperties>
</file>