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31" documentId="13_ncr:1_{173E884D-A593-4A49-B542-FB5871245071}" xr6:coauthVersionLast="47" xr6:coauthVersionMax="47" xr10:uidLastSave="{53E863C0-C1D5-4DC2-8AA6-8C0ADD596F2D}"/>
  <bookViews>
    <workbookView xWindow="-120" yWindow="-120" windowWidth="29040" windowHeight="17520" xr2:uid="{00000000-000D-0000-FFFF-FFFF00000000}"/>
  </bookViews>
  <sheets>
    <sheet name="Příklad-Example 17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1" i="1" l="1"/>
  <c r="B32" i="1"/>
  <c r="B31" i="1"/>
  <c r="B30" i="1"/>
  <c r="B29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4" i="1"/>
  <c r="D11" i="1" s="1"/>
  <c r="E11" i="1" s="1"/>
  <c r="F11" i="1" s="1"/>
  <c r="D19" i="1" l="1"/>
  <c r="E19" i="1" s="1"/>
  <c r="F19" i="1" s="1"/>
  <c r="F28" i="1" s="1"/>
  <c r="F30" i="1" s="1"/>
  <c r="D27" i="1"/>
  <c r="E27" i="1" s="1"/>
  <c r="F27" i="1" s="1"/>
  <c r="D29" i="1"/>
  <c r="D28" i="1"/>
</calcChain>
</file>

<file path=xl/sharedStrings.xml><?xml version="1.0" encoding="utf-8"?>
<sst xmlns="http://schemas.openxmlformats.org/spreadsheetml/2006/main" count="26" uniqueCount="26">
  <si>
    <t>A</t>
  </si>
  <si>
    <t>B</t>
  </si>
  <si>
    <t>C</t>
  </si>
  <si>
    <t>Data</t>
  </si>
  <si>
    <t>Pořadí</t>
  </si>
  <si>
    <t>Součet pořadí</t>
  </si>
  <si>
    <t>Výpočet q</t>
  </si>
  <si>
    <t>n*(n-1)</t>
  </si>
  <si>
    <t>DM/n_i</t>
  </si>
  <si>
    <t>n_1</t>
  </si>
  <si>
    <t>n_2</t>
  </si>
  <si>
    <t>n_3</t>
  </si>
  <si>
    <t>q</t>
  </si>
  <si>
    <t>Kritická hodnota</t>
  </si>
  <si>
    <t>Rank</t>
  </si>
  <si>
    <t>Sum of ranks</t>
  </si>
  <si>
    <t>Calculation of q</t>
  </si>
  <si>
    <t>Druhá mocnina (DM)</t>
  </si>
  <si>
    <t>Square (S)</t>
  </si>
  <si>
    <t>S/n_i</t>
  </si>
  <si>
    <t>Počet/Count</t>
  </si>
  <si>
    <t>Kontrola/Check</t>
  </si>
  <si>
    <t>Celkem/Total</t>
  </si>
  <si>
    <t>Critical value</t>
  </si>
  <si>
    <t>q &lt; chi2(2) =&gt; Nezamítáme H_0.</t>
  </si>
  <si>
    <t>q &lt; chi2(2) =&gt; We do not reject H_0.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</si>
</sst>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2</xdr:row>
      <xdr:rowOff>76200</xdr:rowOff>
    </xdr:from>
    <xdr:to>
      <xdr:col>9</xdr:col>
      <xdr:colOff>238501</xdr:colOff>
      <xdr:row>6</xdr:row>
      <xdr:rowOff>38201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CF50043-BF4F-82BB-70C8-B82A815FE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0" y="457200"/>
          <a:ext cx="2695951" cy="72400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44"/>
  <sheetViews>
    <sheetView tabSelected="1" workbookViewId="0">
      <selection activeCell="F34" sqref="F34"/>
    </sheetView>
  </sheetViews>
  <sheetFormatPr defaultColWidth="12.28515625" defaultRowHeight="15" x14ac:dyDescent="0.25"/>
  <cols>
    <col min="1" max="1" width="12.28515625" style="8"/>
    <col min="2" max="2" width="12.28515625" style="1"/>
    <col min="3" max="3" width="16" style="1" customWidth="1"/>
    <col min="4" max="4" width="13.28515625" style="1" customWidth="1"/>
    <col min="5" max="5" width="19" style="2" customWidth="1"/>
    <col min="6" max="6" width="16" style="1" customWidth="1"/>
    <col min="7" max="7" width="12.28515625" style="1"/>
    <col min="8" max="8" width="14.28515625" style="1" customWidth="1"/>
    <col min="9" max="12" width="12.28515625" style="1"/>
    <col min="13" max="13" width="15.85546875" style="1" customWidth="1"/>
    <col min="14" max="16384" width="12.28515625" style="1"/>
  </cols>
  <sheetData>
    <row r="2" spans="1:26" x14ac:dyDescent="0.25">
      <c r="B2" s="9"/>
      <c r="C2" s="1" t="s">
        <v>14</v>
      </c>
      <c r="D2" s="10" t="s">
        <v>15</v>
      </c>
      <c r="E2" s="10" t="s">
        <v>16</v>
      </c>
    </row>
    <row r="3" spans="1:26" x14ac:dyDescent="0.25">
      <c r="B3" s="11" t="s">
        <v>3</v>
      </c>
      <c r="C3" s="1" t="s">
        <v>4</v>
      </c>
      <c r="D3" s="1" t="s">
        <v>5</v>
      </c>
      <c r="E3" s="2" t="s">
        <v>6</v>
      </c>
      <c r="F3" s="10"/>
      <c r="H3" s="12"/>
      <c r="M3" s="12"/>
      <c r="T3" s="10"/>
      <c r="U3" s="10"/>
      <c r="V3" s="10"/>
      <c r="W3" s="10"/>
      <c r="X3" s="10"/>
      <c r="Y3" s="10"/>
      <c r="Z3" s="10"/>
    </row>
    <row r="4" spans="1:26" x14ac:dyDescent="0.25">
      <c r="A4" s="8" t="s">
        <v>0</v>
      </c>
      <c r="B4" s="13">
        <v>48</v>
      </c>
      <c r="C4" s="1">
        <f>_xlfn.RANK.AVG(B4,$B$4:$B$27,1)</f>
        <v>11</v>
      </c>
      <c r="E4" s="6" t="s">
        <v>17</v>
      </c>
      <c r="F4" s="4" t="s">
        <v>8</v>
      </c>
      <c r="G4" s="4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25">
      <c r="B5" s="13">
        <v>16</v>
      </c>
      <c r="C5" s="1">
        <f t="shared" ref="C5:C27" si="0">_xlfn.RANK.AVG(B5,$B$4:$B$27,1)</f>
        <v>2</v>
      </c>
      <c r="E5" s="6" t="s">
        <v>18</v>
      </c>
      <c r="F5" s="4" t="s">
        <v>19</v>
      </c>
      <c r="G5" s="4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B6" s="13">
        <v>75</v>
      </c>
      <c r="C6" s="1">
        <f t="shared" si="0"/>
        <v>18.5</v>
      </c>
      <c r="F6" s="4"/>
      <c r="G6" s="4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4"/>
      <c r="U6" s="14"/>
      <c r="V6" s="14"/>
      <c r="W6" s="14"/>
      <c r="X6" s="14"/>
      <c r="Y6" s="10"/>
      <c r="Z6" s="10"/>
    </row>
    <row r="7" spans="1:26" x14ac:dyDescent="0.25">
      <c r="B7" s="13">
        <v>29</v>
      </c>
      <c r="C7" s="1">
        <f t="shared" si="0"/>
        <v>8</v>
      </c>
      <c r="F7" s="4"/>
      <c r="G7" s="4"/>
      <c r="H7" s="10"/>
      <c r="I7" s="10"/>
      <c r="J7" s="10"/>
      <c r="K7" s="10"/>
      <c r="L7" s="14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B8" s="13">
        <v>96</v>
      </c>
      <c r="C8" s="1">
        <f t="shared" si="0"/>
        <v>23</v>
      </c>
      <c r="F8" s="4"/>
      <c r="G8" s="4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B9" s="13">
        <v>67</v>
      </c>
      <c r="C9" s="1">
        <f t="shared" si="0"/>
        <v>16</v>
      </c>
      <c r="F9" s="4"/>
      <c r="G9" s="4"/>
      <c r="H9" s="10"/>
      <c r="I9" s="10"/>
      <c r="J9" s="10"/>
      <c r="K9" s="10"/>
      <c r="L9" s="10"/>
      <c r="M9" s="14"/>
      <c r="N9" s="14"/>
      <c r="O9" s="14"/>
      <c r="P9" s="14"/>
      <c r="Q9" s="14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B10" s="13">
        <v>89</v>
      </c>
      <c r="C10" s="1">
        <f t="shared" si="0"/>
        <v>21</v>
      </c>
      <c r="F10" s="4"/>
      <c r="G10" s="4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B11" s="13">
        <v>22</v>
      </c>
      <c r="C11" s="1">
        <f t="shared" si="0"/>
        <v>5</v>
      </c>
      <c r="D11" s="1">
        <f>SUM(C4:C11)</f>
        <v>104.5</v>
      </c>
      <c r="E11" s="2">
        <f>D11^2</f>
        <v>10920.25</v>
      </c>
      <c r="F11" s="4">
        <f>E11/B30</f>
        <v>1365.03125</v>
      </c>
      <c r="G11" s="4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8" t="s">
        <v>1</v>
      </c>
      <c r="B12" s="13">
        <v>46</v>
      </c>
      <c r="C12" s="1">
        <f t="shared" si="0"/>
        <v>10</v>
      </c>
      <c r="F12" s="4"/>
      <c r="G12" s="4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B13" s="13">
        <v>94</v>
      </c>
      <c r="C13" s="1">
        <f t="shared" si="0"/>
        <v>22</v>
      </c>
      <c r="F13" s="4"/>
      <c r="G13" s="4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4"/>
      <c r="U13" s="14"/>
      <c r="V13" s="14"/>
      <c r="W13" s="14"/>
      <c r="X13" s="14"/>
      <c r="Y13" s="14"/>
      <c r="Z13" s="14"/>
    </row>
    <row r="14" spans="1:26" x14ac:dyDescent="0.25">
      <c r="B14" s="13">
        <v>20</v>
      </c>
      <c r="C14" s="1">
        <f t="shared" si="0"/>
        <v>4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B15" s="13">
        <v>87</v>
      </c>
      <c r="C15" s="1">
        <f t="shared" si="0"/>
        <v>20</v>
      </c>
      <c r="H15" s="15"/>
      <c r="I15" s="14"/>
      <c r="J15" s="14"/>
      <c r="K15" s="14"/>
      <c r="L15" s="14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B16" s="13">
        <v>66</v>
      </c>
      <c r="C16" s="1">
        <f t="shared" si="0"/>
        <v>15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B17" s="13">
        <v>25</v>
      </c>
      <c r="C17" s="1">
        <f t="shared" si="0"/>
        <v>6</v>
      </c>
      <c r="F17" s="10"/>
      <c r="G17" s="10"/>
      <c r="H17" s="10"/>
      <c r="I17" s="10"/>
      <c r="J17" s="10"/>
      <c r="K17" s="10"/>
      <c r="L17" s="10"/>
      <c r="M17" s="14"/>
      <c r="N17" s="14"/>
      <c r="O17" s="14"/>
      <c r="P17" s="14"/>
      <c r="Q17" s="14"/>
      <c r="R17" s="14"/>
      <c r="S17" s="14"/>
      <c r="T17" s="10"/>
      <c r="U17" s="10"/>
      <c r="V17" s="10"/>
      <c r="W17" s="10"/>
      <c r="X17" s="10"/>
      <c r="Y17" s="10"/>
      <c r="Z17" s="10"/>
    </row>
    <row r="18" spans="1:26" x14ac:dyDescent="0.25">
      <c r="B18" s="13">
        <v>14</v>
      </c>
      <c r="C18" s="1">
        <f t="shared" si="0"/>
        <v>1</v>
      </c>
      <c r="F18" s="10"/>
      <c r="G18" s="10"/>
      <c r="H18" s="14"/>
      <c r="I18" s="14"/>
      <c r="J18" s="14"/>
      <c r="K18" s="10"/>
      <c r="L18" s="10"/>
      <c r="M18" s="10"/>
      <c r="N18" s="10"/>
      <c r="O18" s="10"/>
      <c r="P18" s="10"/>
      <c r="Q18" s="10"/>
      <c r="R18" s="10"/>
      <c r="S18" s="10"/>
    </row>
    <row r="19" spans="1:26" x14ac:dyDescent="0.25">
      <c r="B19" s="13">
        <v>75</v>
      </c>
      <c r="C19" s="1">
        <f t="shared" si="0"/>
        <v>18.5</v>
      </c>
      <c r="D19" s="1">
        <f>SUM(C12:C19)</f>
        <v>96.5</v>
      </c>
      <c r="E19" s="2">
        <f>D19^2</f>
        <v>9312.25</v>
      </c>
      <c r="F19" s="10">
        <f>E19/B31</f>
        <v>1164.03125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26" x14ac:dyDescent="0.25">
      <c r="A20" s="8" t="s">
        <v>2</v>
      </c>
      <c r="B20" s="13">
        <v>58</v>
      </c>
      <c r="C20" s="1">
        <f t="shared" si="0"/>
        <v>12</v>
      </c>
      <c r="D20" s="14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26" x14ac:dyDescent="0.25">
      <c r="B21" s="13">
        <v>17</v>
      </c>
      <c r="C21" s="1">
        <f t="shared" si="0"/>
        <v>3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26" x14ac:dyDescent="0.25">
      <c r="B22" s="13">
        <v>65</v>
      </c>
      <c r="C22" s="1">
        <f t="shared" si="0"/>
        <v>14</v>
      </c>
      <c r="F22" s="10"/>
      <c r="G22" s="10"/>
      <c r="H22" s="10"/>
      <c r="I22" s="10"/>
      <c r="J22" s="10"/>
      <c r="K22" s="14"/>
      <c r="L22" s="14"/>
      <c r="M22" s="10"/>
      <c r="N22" s="10"/>
      <c r="O22" s="10"/>
    </row>
    <row r="23" spans="1:26" x14ac:dyDescent="0.25">
      <c r="B23" s="13">
        <v>34</v>
      </c>
      <c r="C23" s="1">
        <f t="shared" si="0"/>
        <v>9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26" x14ac:dyDescent="0.25">
      <c r="B24" s="13">
        <v>26</v>
      </c>
      <c r="C24" s="1">
        <f t="shared" si="0"/>
        <v>7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26" x14ac:dyDescent="0.25">
      <c r="B25" s="13">
        <v>63</v>
      </c>
      <c r="C25" s="1">
        <f t="shared" si="0"/>
        <v>13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26" x14ac:dyDescent="0.25">
      <c r="B26" s="13">
        <v>74</v>
      </c>
      <c r="C26" s="1">
        <f t="shared" si="0"/>
        <v>17</v>
      </c>
      <c r="F26" s="10"/>
      <c r="G26" s="10"/>
      <c r="H26" s="10"/>
      <c r="I26" s="10"/>
      <c r="J26" s="10"/>
      <c r="K26" s="10"/>
      <c r="L26" s="10"/>
      <c r="M26" s="10"/>
      <c r="N26" s="10"/>
      <c r="O26" s="14"/>
    </row>
    <row r="27" spans="1:26" x14ac:dyDescent="0.25">
      <c r="B27" s="13">
        <v>106</v>
      </c>
      <c r="C27" s="1">
        <f t="shared" si="0"/>
        <v>24</v>
      </c>
      <c r="D27" s="2">
        <f>SUM(C20:C27)</f>
        <v>99</v>
      </c>
      <c r="E27" s="2">
        <f>D27^2</f>
        <v>9801</v>
      </c>
      <c r="F27" s="2">
        <f>E27/B32</f>
        <v>1225.125</v>
      </c>
      <c r="G27" s="14"/>
      <c r="H27" s="10"/>
      <c r="I27" s="10"/>
      <c r="J27" s="10"/>
      <c r="K27" s="10"/>
      <c r="L27" s="10"/>
      <c r="M27" s="10"/>
      <c r="N27" s="10"/>
      <c r="O27" s="10"/>
    </row>
    <row r="28" spans="1:26" x14ac:dyDescent="0.25">
      <c r="B28" s="10"/>
      <c r="C28" s="8" t="s">
        <v>21</v>
      </c>
      <c r="D28" s="1">
        <f>SUM(D11,D19,D27)</f>
        <v>300</v>
      </c>
      <c r="E28" s="7" t="s">
        <v>22</v>
      </c>
      <c r="F28" s="4">
        <f>SUM(F11,F19,F27)</f>
        <v>3754.1875</v>
      </c>
      <c r="G28" s="10"/>
      <c r="H28" s="14"/>
      <c r="I28" s="14"/>
      <c r="J28" s="14"/>
      <c r="K28" s="14"/>
      <c r="L28" s="14"/>
      <c r="M28" s="10"/>
      <c r="N28" s="10"/>
      <c r="O28" s="10"/>
    </row>
    <row r="29" spans="1:26" x14ac:dyDescent="0.25">
      <c r="A29" s="8" t="s">
        <v>20</v>
      </c>
      <c r="B29" s="1">
        <f>COUNT(B4:B27)</f>
        <v>24</v>
      </c>
      <c r="C29" s="1" t="s">
        <v>7</v>
      </c>
      <c r="D29" s="1">
        <f>B29*(B29+1)/2</f>
        <v>300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26" x14ac:dyDescent="0.25">
      <c r="A30" s="8" t="s">
        <v>9</v>
      </c>
      <c r="B30" s="1">
        <f>COUNT(B4:B11)</f>
        <v>8</v>
      </c>
      <c r="C30" s="10"/>
      <c r="D30" s="10"/>
      <c r="E30" s="3" t="s">
        <v>12</v>
      </c>
      <c r="F30" s="5">
        <f>(12/(B29*(B29+1)))*F28-(3*(B29+1))</f>
        <v>8.3749999999994884E-2</v>
      </c>
      <c r="G30" s="10"/>
      <c r="H30" s="10"/>
      <c r="I30" s="10"/>
      <c r="J30" s="10"/>
      <c r="K30" s="10"/>
      <c r="L30" s="10"/>
      <c r="M30" s="10"/>
      <c r="N30" s="10"/>
      <c r="O30" s="10"/>
    </row>
    <row r="31" spans="1:26" x14ac:dyDescent="0.25">
      <c r="A31" s="8" t="s">
        <v>10</v>
      </c>
      <c r="B31" s="1">
        <f>COUNT(B12:B19)</f>
        <v>8</v>
      </c>
      <c r="C31" s="10"/>
      <c r="D31" s="10"/>
      <c r="E31" s="2" t="s">
        <v>13</v>
      </c>
      <c r="F31" s="10">
        <f>_xlfn.CHISQ.INV(0.95,2)</f>
        <v>5.9914645471079799</v>
      </c>
      <c r="G31" s="10" t="s">
        <v>23</v>
      </c>
      <c r="H31" s="10"/>
      <c r="I31" s="10"/>
      <c r="J31" s="10"/>
      <c r="K31" s="10"/>
      <c r="L31" s="10"/>
      <c r="M31" s="10"/>
      <c r="N31" s="10"/>
    </row>
    <row r="32" spans="1:26" x14ac:dyDescent="0.25">
      <c r="A32" s="8" t="s">
        <v>11</v>
      </c>
      <c r="B32" s="1">
        <f>COUNT(B20:B27)</f>
        <v>8</v>
      </c>
      <c r="F32" s="12" t="s">
        <v>24</v>
      </c>
      <c r="H32" s="10"/>
      <c r="I32" s="10"/>
      <c r="J32" s="10"/>
      <c r="K32" s="10"/>
      <c r="L32" s="10"/>
      <c r="M32" s="10"/>
      <c r="N32" s="10"/>
    </row>
    <row r="33" spans="6:14" x14ac:dyDescent="0.25">
      <c r="F33" s="12" t="s">
        <v>25</v>
      </c>
      <c r="H33" s="10"/>
      <c r="I33" s="10"/>
      <c r="J33" s="10"/>
      <c r="K33" s="10"/>
      <c r="L33" s="10"/>
      <c r="M33" s="10"/>
      <c r="N33" s="10"/>
    </row>
    <row r="34" spans="6:14" x14ac:dyDescent="0.25">
      <c r="H34" s="10"/>
      <c r="I34" s="10"/>
      <c r="J34" s="10"/>
      <c r="K34" s="10"/>
      <c r="L34" s="10"/>
      <c r="M34" s="10"/>
      <c r="N34" s="10"/>
    </row>
    <row r="35" spans="6:14" x14ac:dyDescent="0.25">
      <c r="H35" s="10"/>
      <c r="I35" s="10"/>
      <c r="J35" s="10"/>
      <c r="K35" s="10"/>
      <c r="L35" s="10"/>
      <c r="M35" s="10"/>
      <c r="N35" s="10"/>
    </row>
    <row r="36" spans="6:14" x14ac:dyDescent="0.25">
      <c r="H36" s="14"/>
      <c r="I36" s="14"/>
      <c r="J36" s="14"/>
      <c r="K36" s="14"/>
      <c r="L36" s="14"/>
      <c r="M36" s="14"/>
      <c r="N36" s="14"/>
    </row>
    <row r="37" spans="6:14" x14ac:dyDescent="0.25">
      <c r="H37" s="10"/>
      <c r="I37" s="10"/>
      <c r="J37" s="10"/>
      <c r="K37" s="10"/>
      <c r="L37" s="10"/>
      <c r="M37" s="10"/>
      <c r="N37" s="10"/>
    </row>
    <row r="38" spans="6:14" x14ac:dyDescent="0.25">
      <c r="H38" s="10"/>
      <c r="I38" s="10"/>
      <c r="J38" s="10"/>
      <c r="K38" s="10"/>
      <c r="L38" s="10"/>
      <c r="M38" s="10"/>
      <c r="N38" s="10"/>
    </row>
    <row r="39" spans="6:14" x14ac:dyDescent="0.25">
      <c r="H39" s="10"/>
      <c r="I39" s="10"/>
      <c r="J39" s="10"/>
      <c r="K39" s="10"/>
      <c r="L39" s="10"/>
      <c r="M39" s="10"/>
      <c r="N39" s="10"/>
    </row>
    <row r="40" spans="6:14" x14ac:dyDescent="0.25">
      <c r="H40" s="10"/>
      <c r="I40" s="10"/>
      <c r="J40" s="10"/>
      <c r="K40" s="10"/>
      <c r="L40" s="10"/>
      <c r="M40" s="10"/>
      <c r="N40" s="10"/>
    </row>
    <row r="41" spans="6:14" x14ac:dyDescent="0.25">
      <c r="H41" s="10"/>
      <c r="I41" s="10"/>
      <c r="J41" s="10"/>
      <c r="K41" s="10"/>
      <c r="L41" s="10"/>
      <c r="M41" s="10"/>
      <c r="N41" s="10"/>
    </row>
    <row r="42" spans="6:14" x14ac:dyDescent="0.25">
      <c r="H42" s="10"/>
      <c r="I42" s="10"/>
      <c r="J42" s="10"/>
      <c r="K42" s="10"/>
      <c r="L42" s="10"/>
      <c r="M42" s="10"/>
      <c r="N42" s="10"/>
    </row>
    <row r="43" spans="6:14" x14ac:dyDescent="0.25">
      <c r="H43" s="10"/>
      <c r="I43" s="10"/>
      <c r="J43" s="10"/>
      <c r="K43" s="10"/>
      <c r="L43" s="10"/>
      <c r="M43" s="10"/>
      <c r="N43" s="10"/>
    </row>
    <row r="44" spans="6:14" x14ac:dyDescent="0.25">
      <c r="H44" s="10"/>
      <c r="I44" s="10"/>
      <c r="J44" s="10"/>
      <c r="K44" s="10"/>
      <c r="L44" s="10"/>
      <c r="M44" s="10"/>
      <c r="N44" s="10"/>
    </row>
  </sheetData>
  <phoneticPr fontId="5" type="noConversion"/>
  <pageMargins left="0.7" right="0.7" top="0.75" bottom="0.75" header="0.3" footer="0.3"/>
  <pageSetup paperSize="9" orientation="portrait" horizontalDpi="0" verticalDpi="0" r:id="rId1"/>
  <ignoredErrors>
    <ignoredError sqref="B30:B3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Honza</dc:creator>
  <cp:lastModifiedBy>Fiala Jan RNDr. et PhDr. Ph.D.</cp:lastModifiedBy>
  <dcterms:created xsi:type="dcterms:W3CDTF">2015-06-05T18:19:34Z</dcterms:created>
  <dcterms:modified xsi:type="dcterms:W3CDTF">2026-07-22T07:30:54Z</dcterms:modified>
</cp:coreProperties>
</file>